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<sst xmlns="http://schemas.openxmlformats.org/spreadsheetml/2006/main" count="149" uniqueCount="81">
  <si>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</si>
  <si>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</si>
  <si>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</si>
  <si>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</si>
  <si>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</si>
  <si>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</si>
  <si>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</si>
  <si>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</si>
  <si>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</si>
  <si>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</si>
  <si>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</si>
  <si>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</si>
  <si>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</si>
  <si>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</si>
  <si>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</si>
  <si>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</si>
  <si>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</si>
  <si>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</si>
  <si>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</si>
  <si>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</si>
  <si>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</si>
  <si>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</si>
  <si>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</si>
  <si>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</si>
  <si>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</si>
  <si>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</si>
  <si>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</si>
  <si>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</si>
  <si>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</si>
  <si>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</si>
  <si>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</si>
  <si>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</si>
  <si>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</si>
  <si>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</si>
  <si>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</si>
  <si>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</si>
  <si>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</si>
  <si>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</si>
  <si>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</si>
  <si>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</si>
  <si>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</si>
  <si>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</si>
  <si>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</si>
  <si>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</si>
  <si>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</si>
  <si>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</si>
  <si>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</si>
  <si>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</si>
  <si>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</si>
  <si>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</si>
  <si>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</si>
  <si>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</si>
  <si>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</si>
  <si>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</si>
  <si>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</si>
  <si>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</si>
  <si>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</si>
  <si>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</si>
  <si>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</si>
  <si>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</si>
  <si>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</si>
  <si>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</si>
  <si>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</si>
  <si>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</si>
  <si>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</si>
  <si>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</si>
  <si>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</si>
  <si>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</si>
  <si>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</si>
  <si>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Зміни до розпису станом на 28.02.2014р. :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</si>
  <si>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</si>
  <si>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</si>
  <si>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</si>
  <si>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</si>
  <si>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</si>
  <si>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</si>
  <si>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</si>
  <si>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06.03.2014 р.</t>
  </si>
  <si>
    <r>
      <t xml:space="preserve">станом на 06.03.2014р.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</si>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</sst>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684884"/>
        <c:axId val="61728501"/>
      </c:lineChart>
      <c:catAx>
        <c:axId val="36684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28501"/>
        <c:crosses val="autoZero"/>
        <c:auto val="0"/>
        <c:lblOffset val="100"/>
        <c:tickLblSkip val="1"/>
        <c:noMultiLvlLbl val="0"/>
      </c:catAx>
      <c:valAx>
        <c:axId val="6172850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8488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685598"/>
        <c:axId val="33952655"/>
      </c:lineChart>
      <c:catAx>
        <c:axId val="186855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52655"/>
        <c:crosses val="autoZero"/>
        <c:auto val="0"/>
        <c:lblOffset val="100"/>
        <c:tickLblSkip val="1"/>
        <c:noMultiLvlLbl val="0"/>
      </c:catAx>
      <c:valAx>
        <c:axId val="3395265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855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березень!$J$4:$J$6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березень!$K$4:$K$23</c:f>
              <c:numCache/>
            </c:numRef>
          </c:val>
          <c:smooth val="1"/>
        </c:ser>
        <c:marker val="1"/>
        <c:axId val="37138440"/>
        <c:axId val="65810505"/>
      </c:lineChart>
      <c:catAx>
        <c:axId val="371384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10505"/>
        <c:crosses val="autoZero"/>
        <c:auto val="0"/>
        <c:lblOffset val="100"/>
        <c:tickLblSkip val="1"/>
        <c:noMultiLvlLbl val="0"/>
      </c:catAx>
      <c:valAx>
        <c:axId val="6581050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384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5423634"/>
        <c:axId val="29050659"/>
      </c:bar3DChart>
      <c:catAx>
        <c:axId val="5542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050659"/>
        <c:crosses val="autoZero"/>
        <c:auto val="1"/>
        <c:lblOffset val="100"/>
        <c:tickLblSkip val="1"/>
        <c:noMultiLvlLbl val="0"/>
      </c:catAx>
      <c:valAx>
        <c:axId val="29050659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2363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0129340"/>
        <c:axId val="4293149"/>
      </c:barChart>
      <c:catAx>
        <c:axId val="6012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3149"/>
        <c:crosses val="autoZero"/>
        <c:auto val="1"/>
        <c:lblOffset val="100"/>
        <c:tickLblSkip val="1"/>
        <c:noMultiLvlLbl val="0"/>
      </c:catAx>
      <c:valAx>
        <c:axId val="429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29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8638342"/>
        <c:axId val="12200759"/>
      </c:barChart>
      <c:catAx>
        <c:axId val="38638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00759"/>
        <c:crosses val="autoZero"/>
        <c:auto val="1"/>
        <c:lblOffset val="100"/>
        <c:tickLblSkip val="1"/>
        <c:noMultiLvlLbl val="0"/>
      </c:catAx>
      <c:valAx>
        <c:axId val="1220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8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2697968"/>
        <c:axId val="48737393"/>
      </c:barChart>
      <c:catAx>
        <c:axId val="4269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37393"/>
        <c:crosses val="autoZero"/>
        <c:auto val="1"/>
        <c:lblOffset val="100"/>
        <c:tickLblSkip val="1"/>
        <c:noMultiLvlLbl val="0"/>
      </c:catAx>
      <c:valAx>
        <c:axId val="48737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117 795,8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75 001,0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-38 279,3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-42 794,9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57432.39</v>
          </cell>
        </row>
        <row r="19">
          <cell r="E19">
            <v>1228.6</v>
          </cell>
          <cell r="F19">
            <v>770.29</v>
          </cell>
        </row>
        <row r="33">
          <cell r="E33">
            <v>18578.2</v>
          </cell>
          <cell r="F33">
            <v>13008.98</v>
          </cell>
        </row>
        <row r="56">
          <cell r="E56">
            <v>1685.1</v>
          </cell>
          <cell r="F56">
            <v>1124.56</v>
          </cell>
        </row>
        <row r="95">
          <cell r="E95">
            <v>1676.5</v>
          </cell>
          <cell r="F95">
            <v>1693.26</v>
          </cell>
        </row>
        <row r="96">
          <cell r="E96">
            <v>224.5</v>
          </cell>
          <cell r="F96">
            <v>137.57</v>
          </cell>
        </row>
        <row r="106">
          <cell r="E106">
            <v>117795.80000000002</v>
          </cell>
          <cell r="F106">
            <v>75000.95</v>
          </cell>
        </row>
        <row r="118">
          <cell r="E118">
            <v>0</v>
          </cell>
          <cell r="F118">
            <v>58.68</v>
          </cell>
        </row>
        <row r="119">
          <cell r="E119">
            <v>18612.6</v>
          </cell>
          <cell r="F119">
            <v>17189.24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136.4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122391.37273999999</v>
          </cell>
          <cell r="I142">
            <v>108566.15078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0" sqref="P2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75</v>
      </c>
      <c r="O1" s="117"/>
      <c r="P1" s="117"/>
      <c r="Q1" s="117"/>
      <c r="R1" s="117"/>
      <c r="S1" s="118"/>
    </row>
    <row r="2" spans="1:19" ht="16.5" thickBot="1">
      <c r="A2" s="119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AVERAGE(J4:J6)</f>
        <v>1193.5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1193.5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1193.5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2300</v>
      </c>
      <c r="L7" s="4">
        <f t="shared" si="1"/>
        <v>0</v>
      </c>
      <c r="M7" s="2">
        <v>1193.5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41705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4300</v>
      </c>
      <c r="L8" s="4">
        <f t="shared" si="1"/>
        <v>0</v>
      </c>
      <c r="M8" s="2">
        <v>1193.5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41709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1060</v>
      </c>
      <c r="L9" s="4">
        <f t="shared" si="1"/>
        <v>0</v>
      </c>
      <c r="M9" s="2">
        <v>1193.5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41710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750</v>
      </c>
      <c r="L10" s="4">
        <f t="shared" si="1"/>
        <v>0</v>
      </c>
      <c r="M10" s="2">
        <v>1193.5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41711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950</v>
      </c>
      <c r="L11" s="4">
        <f t="shared" si="1"/>
        <v>0</v>
      </c>
      <c r="M11" s="2">
        <v>1193.5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41712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770</v>
      </c>
      <c r="L12" s="4">
        <f t="shared" si="1"/>
        <v>0</v>
      </c>
      <c r="M12" s="2">
        <v>1193.5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1193.5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1193.5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1193.5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1193.5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1193.5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1193.5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1193.5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1193.5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1193.5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1193.5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1193.5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2686.4</v>
      </c>
      <c r="C24" s="43">
        <f t="shared" si="3"/>
        <v>252</v>
      </c>
      <c r="D24" s="43">
        <f t="shared" si="3"/>
        <v>31.200000000000003</v>
      </c>
      <c r="E24" s="14">
        <f t="shared" si="3"/>
        <v>11</v>
      </c>
      <c r="F24" s="14">
        <f t="shared" si="3"/>
        <v>57.099999999999994</v>
      </c>
      <c r="G24" s="14">
        <f t="shared" si="3"/>
        <v>503.3</v>
      </c>
      <c r="H24" s="14">
        <f t="shared" si="3"/>
        <v>26.799999999999997</v>
      </c>
      <c r="I24" s="43">
        <f t="shared" si="3"/>
        <v>12.699999999999747</v>
      </c>
      <c r="J24" s="43">
        <f t="shared" si="3"/>
        <v>3580.5</v>
      </c>
      <c r="K24" s="43">
        <f t="shared" si="3"/>
        <v>38789.8</v>
      </c>
      <c r="L24" s="15">
        <f t="shared" si="1"/>
        <v>0.09230519363337784</v>
      </c>
      <c r="M24" s="2"/>
      <c r="N24" s="93">
        <f>SUM(N4:N23)</f>
        <v>62.6</v>
      </c>
      <c r="O24" s="93">
        <f>SUM(O4:O23)</f>
        <v>0</v>
      </c>
      <c r="P24" s="93">
        <f>SUM(P4:P23)</f>
        <v>307.9</v>
      </c>
      <c r="Q24" s="93">
        <f>SUM(Q4:Q23)</f>
        <v>49</v>
      </c>
      <c r="R24" s="93">
        <f>SUM(R4:R23)</f>
        <v>1.3</v>
      </c>
      <c r="S24" s="93">
        <f>N24+O24+Q24+P24+R24</f>
        <v>420.8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41704</v>
      </c>
      <c r="O29" s="112">
        <f>'[1]березень'!$D$142</f>
        <v>122391.37273999999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108566.15078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41704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F52" sqref="F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76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58.68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17189.24</v>
      </c>
      <c r="J30" s="76">
        <f>'[1]березень'!$E$122</f>
        <v>0</v>
      </c>
      <c r="K30" s="96">
        <f>'[1]березень'!$F$122</f>
        <v>136.4</v>
      </c>
      <c r="L30" s="97">
        <f>H30+F30+D30+J30+B30</f>
        <v>18612.6</v>
      </c>
      <c r="M30" s="77">
        <f>I30+G30+E30+K30+C30</f>
        <v>18966.040000000005</v>
      </c>
      <c r="N30" s="78">
        <f>M30-L30</f>
        <v>353.44000000000597</v>
      </c>
      <c r="O30" s="130">
        <f>березень!O29</f>
        <v>122391.37273999999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108566.15078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57432.39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18578.2</v>
      </c>
      <c r="C48" s="18">
        <f>'[1]березень'!$F$33</f>
        <v>13008.98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770.29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137.57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1124.56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1693.26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521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246.30000000001064</v>
      </c>
      <c r="C54" s="17">
        <f>C55-C47-C48-C49-C50-C51-C52-C53</f>
        <v>312.89999999999804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117795.80000000002</v>
      </c>
      <c r="C55" s="12">
        <f>'[1]березень'!$F$106</f>
        <v>75000.95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69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70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70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70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70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41859.8</v>
      </c>
      <c r="E15" s="55">
        <f t="shared" si="2"/>
        <v>43009.5</v>
      </c>
      <c r="F15" s="55">
        <f t="shared" si="2"/>
        <v>41425.1</v>
      </c>
      <c r="G15" s="55">
        <f t="shared" si="2"/>
        <v>45950.2</v>
      </c>
      <c r="H15" s="55">
        <f t="shared" si="2"/>
        <v>42063.6</v>
      </c>
      <c r="I15" s="55">
        <f t="shared" si="2"/>
        <v>45195.7</v>
      </c>
      <c r="J15" s="55">
        <f t="shared" si="2"/>
        <v>43598.2</v>
      </c>
      <c r="K15" s="55">
        <f t="shared" si="2"/>
        <v>43824</v>
      </c>
      <c r="L15" s="55">
        <f t="shared" si="2"/>
        <v>45612.2</v>
      </c>
      <c r="M15" s="55">
        <f t="shared" si="2"/>
        <v>68565.6</v>
      </c>
      <c r="N15" s="58">
        <f t="shared" si="1"/>
        <v>537039.9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2014-03-06T10:26:23Z</dcterms:modified>
  <cp:category/>
  <cp:version/>
  <cp:contentType/>
  <cp:contentStatus/>
</cp:coreProperties>
</file>